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60" tabRatio="189" activeTab="0"/>
  </bookViews>
  <sheets>
    <sheet name="Заказ запчастей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<sst xmlns="http://schemas.openxmlformats.org/spreadsheetml/2006/main" count="22" uniqueCount="22">
  <si>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Форма оплаты</t>
  </si>
  <si>
    <t>Тип клиента</t>
  </si>
  <si>
    <t>Тип доставки</t>
  </si>
  <si>
    <t>Артикул</t>
  </si>
  <si>
    <t>Количество</t>
  </si>
  <si>
    <t>Юридическое лицо</t>
  </si>
  <si>
    <t>Физическое лицо</t>
  </si>
  <si>
    <t>Наличными</t>
  </si>
  <si>
    <t>Безналичным переводом</t>
  </si>
  <si>
    <t>Банковской картой</t>
  </si>
  <si>
    <t>Курьером по Москве</t>
  </si>
  <si>
    <t>Курьером в Подмосковье</t>
  </si>
  <si>
    <t>Cамовывоз</t>
  </si>
  <si>
    <t>Комментарии</t>
  </si>
  <si>
    <t>Телефон</t>
  </si>
  <si>
    <t>Контактное лицо</t>
  </si>
  <si>
    <t>remont@makita-online.ru</t>
  </si>
  <si>
    <t>e-mail:</t>
  </si>
  <si>
    <t>Условия заказа запчастей:
- Запчасти по заявке клиента заказываютсяс центрального склада «Макита» в Москве на следующий день после полученияденежных средств на расчётный счёт или в кассу ООО «Макита Онлайн».
- Денежные средства перечисляютсяна на основании счёта сформированного сотрудниками ООО «Макита Онлайн» по заявке клиента.
- При наличии запчастей на центральном складе «Макита» их поставка на склад ООО «Макита Онлайн» занимает 5-7дней. В случае отсутствия запчастей на центральном складе «Макита» срок их ожидания варьируется от 7 дней до 4 месяцев.</t>
  </si>
  <si>
    <t>телефон:</t>
  </si>
  <si>
    <t>(495) 645-22-24</t>
  </si>
  <si>
    <t>Транспортной компанией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</si>
</sst>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u val="single"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theme="0" tint="-0.24993999302387238"/>
      </left>
      <right style="thin"/>
      <top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 tint="-0.3499799966812134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>
        <color theme="0" tint="-0.24993999302387238"/>
      </left>
      <right/>
      <top style="thin"/>
      <bottom/>
    </border>
    <border>
      <left style="thin">
        <color theme="0" tint="-0.24993999302387238"/>
      </left>
      <right/>
      <top/>
      <bottom style="thin"/>
    </border>
    <border>
      <left style="thin">
        <color theme="0" tint="-0.3499799966812134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49" fontId="0" fillId="35" borderId="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0" fontId="33" fillId="33" borderId="19" xfId="0" applyFont="1" applyFill="1" applyBorder="1" applyAlignment="1">
      <alignment/>
    </xf>
    <xf numFmtId="0" fontId="33" fillId="33" borderId="20" xfId="0" applyFont="1" applyFill="1" applyBorder="1" applyAlignment="1">
      <alignment vertical="top"/>
    </xf>
    <xf numFmtId="0" fontId="33" fillId="33" borderId="21" xfId="0" applyFont="1" applyFill="1" applyBorder="1" applyAlignment="1">
      <alignment vertical="top"/>
    </xf>
    <xf numFmtId="0" fontId="33" fillId="33" borderId="22" xfId="0" applyFont="1" applyFill="1" applyBorder="1" applyAlignment="1">
      <alignment/>
    </xf>
    <xf numFmtId="0" fontId="33" fillId="33" borderId="21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1" xfId="0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33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Alignment="1">
      <alignment/>
    </xf>
    <xf numFmtId="0" fontId="43" fillId="37" borderId="14" xfId="0" applyFont="1" applyFill="1" applyBorder="1" applyAlignment="1">
      <alignment/>
    </xf>
    <xf numFmtId="0" fontId="43" fillId="37" borderId="25" xfId="0" applyFont="1" applyFill="1" applyBorder="1" applyAlignment="1">
      <alignment/>
    </xf>
    <xf numFmtId="0" fontId="25" fillId="37" borderId="14" xfId="0" applyFont="1" applyFill="1" applyBorder="1" applyAlignment="1">
      <alignment/>
    </xf>
    <xf numFmtId="0" fontId="44" fillId="37" borderId="0" xfId="42" applyFont="1" applyFill="1" applyBorder="1" applyAlignment="1" applyProtection="1">
      <alignment/>
      <protection/>
    </xf>
    <xf numFmtId="0" fontId="34" fillId="37" borderId="0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34" fillId="37" borderId="0" xfId="42" applyFont="1" applyFill="1" applyBorder="1" applyAlignment="1" applyProtection="1">
      <alignment/>
      <protection/>
    </xf>
    <xf numFmtId="0" fontId="0" fillId="0" borderId="26" xfId="0" applyBorder="1" applyAlignment="1">
      <alignment vertical="center"/>
    </xf>
    <xf numFmtId="0" fontId="33" fillId="33" borderId="27" xfId="0" applyFont="1" applyFill="1" applyBorder="1" applyAlignment="1">
      <alignment horizontal="left" vertical="center"/>
    </xf>
    <xf numFmtId="0" fontId="33" fillId="33" borderId="28" xfId="0" applyFont="1" applyFill="1" applyBorder="1" applyAlignment="1">
      <alignment horizontal="left" vertical="top" wrapText="1"/>
    </xf>
    <xf numFmtId="0" fontId="33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5" fillId="0" borderId="29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28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5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3" xfId="0" applyBorder="1" applyAlignment="1">
      <alignment horizontal="left"/>
    </xf>
    <xf numFmtId="0" fontId="46" fillId="0" borderId="30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6" fillId="0" borderId="26" xfId="0" applyFont="1" applyBorder="1" applyAlignment="1">
      <alignment horizontal="left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pic>
      <xdr:nvPicPr>
        <xdr:cNvPr id="1" name="Рисунок 1" descr="mak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ont@makita-online.ru?subject=&#1047;&#1072;&#1082;&#1072;&#1079;%20&#1079;&#1072;&#1087;&#1095;&#1072;&#1089;&#1090;&#1077;&#1081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"/>
  <sheetViews>
    <sheetView tabSelected="1" workbookViewId="0" topLeftCell="A1">
      <selection activeCell="B9" sqref="B9"/>
    </sheetView>
  </sheetViews>
  <sheetFormatPr defaultColWidth="9.140625" defaultRowHeight="15"/>
  <cols>
    <col min="1" max="1" width="23.421875" style="0" customWidth="1"/>
    <col min="2" max="2" width="25.28125" style="0" customWidth="1"/>
    <col min="3" max="3" width="2.421875" style="0" customWidth="1"/>
    <col min="5" max="5" width="11.140625" style="0" customWidth="1"/>
    <col min="6" max="6" width="18.7109375" style="0" customWidth="1"/>
    <col min="31" max="31" width="19.00390625" style="0" bestFit="1" customWidth="1"/>
    <col min="32" max="32" width="24.8515625" style="0" bestFit="1" customWidth="1"/>
    <col min="33" max="33" width="26.00390625" style="0" bestFit="1" customWidth="1"/>
  </cols>
  <sheetData>
    <row r="1" spans="1:26" ht="15">
      <c r="A1" s="26"/>
      <c r="B1" s="31"/>
      <c r="C1" s="29"/>
      <c r="D1" s="33" t="s">
        <v>17</v>
      </c>
      <c r="E1" s="32" t="s">
        <v>16</v>
      </c>
      <c r="F1" s="3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">
      <c r="A2" s="27"/>
      <c r="B2" s="30"/>
      <c r="C2" s="30"/>
      <c r="D2" s="33" t="s">
        <v>19</v>
      </c>
      <c r="E2" s="35" t="s">
        <v>20</v>
      </c>
      <c r="F2" s="3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" customHeight="1">
      <c r="A3" s="42" t="s">
        <v>18</v>
      </c>
      <c r="B3" s="43"/>
      <c r="C3" s="43"/>
      <c r="D3" s="43"/>
      <c r="E3" s="43"/>
      <c r="F3" s="4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>
      <c r="A4" s="44"/>
      <c r="B4" s="45"/>
      <c r="C4" s="45"/>
      <c r="D4" s="45"/>
      <c r="E4" s="45"/>
      <c r="F4" s="4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>
      <c r="A5" s="44"/>
      <c r="B5" s="45"/>
      <c r="C5" s="45"/>
      <c r="D5" s="45"/>
      <c r="E5" s="45"/>
      <c r="F5" s="4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">
      <c r="A6" s="44"/>
      <c r="B6" s="45"/>
      <c r="C6" s="45"/>
      <c r="D6" s="45"/>
      <c r="E6" s="45"/>
      <c r="F6" s="4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45.75" customHeight="1">
      <c r="A7" s="46"/>
      <c r="B7" s="47"/>
      <c r="C7" s="47"/>
      <c r="D7" s="47"/>
      <c r="E7" s="47"/>
      <c r="F7" s="4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>
      <c r="A8" s="15" t="s">
        <v>1</v>
      </c>
      <c r="B8" s="1"/>
      <c r="C8" s="8"/>
      <c r="D8" s="8"/>
      <c r="E8" s="8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33" ht="15">
      <c r="A9" s="15" t="s">
        <v>0</v>
      </c>
      <c r="B9" s="1"/>
      <c r="C9" s="7"/>
      <c r="D9" s="7"/>
      <c r="E9" s="7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E9" s="28" t="s">
        <v>5</v>
      </c>
      <c r="AF9" s="28" t="s">
        <v>7</v>
      </c>
      <c r="AG9" s="28" t="s">
        <v>12</v>
      </c>
    </row>
    <row r="10" spans="1:33" ht="15">
      <c r="A10" s="16">
        <f>IF(B8="физическое лицо","ФИО полностью",IF(B8="юридическое лицо","Название компании",""))</f>
      </c>
      <c r="B10" s="51"/>
      <c r="C10" s="52"/>
      <c r="D10" s="52"/>
      <c r="E10" s="52"/>
      <c r="F10" s="5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E10" s="28" t="s">
        <v>6</v>
      </c>
      <c r="AF10" s="28" t="s">
        <v>8</v>
      </c>
      <c r="AG10" s="28" t="s">
        <v>10</v>
      </c>
    </row>
    <row r="11" spans="1:33" ht="15">
      <c r="A11" s="17"/>
      <c r="B11" s="54"/>
      <c r="C11" s="55"/>
      <c r="D11" s="55"/>
      <c r="E11" s="55"/>
      <c r="F11" s="5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E11" s="28"/>
      <c r="AF11" s="28" t="s">
        <v>9</v>
      </c>
      <c r="AG11" s="28" t="s">
        <v>11</v>
      </c>
    </row>
    <row r="12" spans="1:33" ht="15">
      <c r="A12" s="15">
        <f>IF(B8="физическое лицо","",IF(B8="юридическое лицо","ИНН",""))</f>
      </c>
      <c r="B12" s="12"/>
      <c r="C12" s="7"/>
      <c r="D12" s="18">
        <f>IF(B8="физическое лицо","",IF(B8="юридическое лицо","КПП",""))</f>
      </c>
      <c r="E12" s="14"/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E12" s="28"/>
      <c r="AF12" s="28"/>
      <c r="AG12" s="28" t="s">
        <v>21</v>
      </c>
    </row>
    <row r="13" spans="1:26" ht="15">
      <c r="A13" s="15">
        <f>IF(B8="физическое лицо","",IF(B8="юридическое лицо","Расчётный счёт",""))</f>
      </c>
      <c r="B13" s="24"/>
      <c r="C13" s="11"/>
      <c r="D13" s="19">
        <f>IF(B8="физическое лицо","",IF(B8="юридическое лицо","БИК",""))</f>
      </c>
      <c r="E13" s="13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15">
        <f>IF(B8="физическое лицо","",IF(B8="юридическое лицо","Корр. счёт",""))</f>
      </c>
      <c r="B14" s="24"/>
      <c r="C14" s="11"/>
      <c r="D14" s="7"/>
      <c r="E14" s="7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15">
        <f>IF(B8="физическое лицо","",IF(B8="юридическое лицо","Банк",""))</f>
      </c>
      <c r="B15" s="49"/>
      <c r="C15" s="49"/>
      <c r="D15" s="49"/>
      <c r="E15" s="49"/>
      <c r="F15" s="5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15">
        <f>IF(B8="физическое лицо","",IF(B8="юридическое лицо","Юр. адрес",""))</f>
      </c>
      <c r="B16" s="49"/>
      <c r="C16" s="49"/>
      <c r="D16" s="49"/>
      <c r="E16" s="49"/>
      <c r="F16" s="5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15">
        <f>IF(B8="физическое лицо","",IF(B8="юридическое лицо","Физ. адрес",""))</f>
      </c>
      <c r="B17" s="49"/>
      <c r="C17" s="49"/>
      <c r="D17" s="49"/>
      <c r="E17" s="49"/>
      <c r="F17" s="5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15" t="s">
        <v>14</v>
      </c>
      <c r="B18" s="12"/>
      <c r="C18" s="21"/>
      <c r="D18" s="21"/>
      <c r="E18" s="21"/>
      <c r="F18" s="2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15" t="s">
        <v>15</v>
      </c>
      <c r="B19" s="57"/>
      <c r="C19" s="49"/>
      <c r="D19" s="50"/>
      <c r="E19" s="21"/>
      <c r="F19" s="2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8.5" customHeight="1">
      <c r="A20" s="37" t="s">
        <v>2</v>
      </c>
      <c r="B20" s="36"/>
      <c r="C20" s="23"/>
      <c r="D20" s="58">
        <f>IF(B20="самовывоз","",IF(B20="Курьером по Москве","Стоимость доставки - 300 руб.",IF(B20="Курьером в Подмосковье","Стоимость доставки 300 руб. + 30 р. за км",IF(B20="Траснспортной компанией","Стоимость доставки до вашего региона уточняйте в выбранной ТК.",""))))</f>
      </c>
      <c r="E20" s="59"/>
      <c r="F20" s="6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6.5" customHeight="1">
      <c r="A21" s="38">
        <f>IF(AND(OR(B8="Физическое лицо",B8="Юридическое лицо"),B20="Транспортной компанией"),"Серия и номер паспорта для транспортной компании","")</f>
      </c>
      <c r="B21" s="40"/>
      <c r="C21" s="40"/>
      <c r="D21" s="40"/>
      <c r="E21" s="40"/>
      <c r="F21" s="4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8" customHeight="1">
      <c r="A22" s="39">
        <f>IF(B20="самовывоз","",IF(OR(B20="Курьером по Москве",B20="Курьером в Подмосковье"),"Адрес доставки",IF(B20="Транспортной компанией","Наименование, адрес и телефон транспортнойкомпании","")))</f>
      </c>
      <c r="B22" s="40"/>
      <c r="C22" s="40"/>
      <c r="D22" s="40"/>
      <c r="E22" s="40"/>
      <c r="F22" s="4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8">
        <f>IF(B20="Транспортной компанией","Город назначения","")</f>
      </c>
      <c r="B23" s="61"/>
      <c r="C23" s="61"/>
      <c r="D23" s="61"/>
      <c r="E23" s="61"/>
      <c r="F23" s="62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9" customHeight="1">
      <c r="A24" s="4"/>
      <c r="B24" s="5"/>
      <c r="C24" s="5"/>
      <c r="D24" s="5"/>
      <c r="E24" s="5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2" t="s">
        <v>3</v>
      </c>
      <c r="B25" s="2" t="s">
        <v>4</v>
      </c>
      <c r="C25" s="48" t="s">
        <v>13</v>
      </c>
      <c r="D25" s="48"/>
      <c r="E25" s="48"/>
      <c r="F25" s="4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2"/>
      <c r="B26" s="2"/>
      <c r="C26" s="48"/>
      <c r="D26" s="48"/>
      <c r="E26" s="48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2"/>
      <c r="B27" s="2"/>
      <c r="C27" s="48"/>
      <c r="D27" s="48"/>
      <c r="E27" s="48"/>
      <c r="F27" s="4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2"/>
      <c r="B28" s="2"/>
      <c r="C28" s="48"/>
      <c r="D28" s="48"/>
      <c r="E28" s="48"/>
      <c r="F28" s="4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2"/>
      <c r="B29" s="2"/>
      <c r="C29" s="48"/>
      <c r="D29" s="48"/>
      <c r="E29" s="48"/>
      <c r="F29" s="4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2"/>
      <c r="B30" s="2"/>
      <c r="C30" s="48"/>
      <c r="D30" s="48"/>
      <c r="E30" s="48"/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2"/>
      <c r="B31" s="2"/>
      <c r="C31" s="48"/>
      <c r="D31" s="48"/>
      <c r="E31" s="48"/>
      <c r="F31" s="4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2"/>
      <c r="B32" s="2"/>
      <c r="C32" s="48"/>
      <c r="D32" s="48"/>
      <c r="E32" s="48"/>
      <c r="F32" s="4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2"/>
      <c r="B33" s="2"/>
      <c r="C33" s="48"/>
      <c r="D33" s="48"/>
      <c r="E33" s="48"/>
      <c r="F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2"/>
      <c r="B34" s="2"/>
      <c r="C34" s="48"/>
      <c r="D34" s="48"/>
      <c r="E34" s="48"/>
      <c r="F34" s="4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2"/>
      <c r="B35" s="2"/>
      <c r="C35" s="48"/>
      <c r="D35" s="48"/>
      <c r="E35" s="48"/>
      <c r="F35" s="4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2"/>
      <c r="B36" s="2"/>
      <c r="C36" s="48"/>
      <c r="D36" s="48"/>
      <c r="E36" s="48"/>
      <c r="F36" s="4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2"/>
      <c r="B37" s="2"/>
      <c r="C37" s="48"/>
      <c r="D37" s="48"/>
      <c r="E37" s="48"/>
      <c r="F37" s="4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2"/>
      <c r="B38" s="2"/>
      <c r="C38" s="48"/>
      <c r="D38" s="48"/>
      <c r="E38" s="48"/>
      <c r="F38" s="4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2"/>
      <c r="B39" s="2"/>
      <c r="C39" s="48"/>
      <c r="D39" s="48"/>
      <c r="E39" s="48"/>
      <c r="F39" s="4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2"/>
      <c r="B40" s="2"/>
      <c r="C40" s="48"/>
      <c r="D40" s="48"/>
      <c r="E40" s="48"/>
      <c r="F40" s="4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2"/>
      <c r="B41" s="2"/>
      <c r="C41" s="48"/>
      <c r="D41" s="48"/>
      <c r="E41" s="48"/>
      <c r="F41" s="4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2"/>
      <c r="B42" s="2"/>
      <c r="C42" s="48"/>
      <c r="D42" s="48"/>
      <c r="E42" s="48"/>
      <c r="F42" s="4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2"/>
      <c r="B43" s="2"/>
      <c r="C43" s="48"/>
      <c r="D43" s="48"/>
      <c r="E43" s="48"/>
      <c r="F43" s="4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2"/>
      <c r="B44" s="2"/>
      <c r="C44" s="48"/>
      <c r="D44" s="48"/>
      <c r="E44" s="48"/>
      <c r="F44" s="4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2"/>
      <c r="B45" s="2"/>
      <c r="C45" s="48"/>
      <c r="D45" s="48"/>
      <c r="E45" s="48"/>
      <c r="F45" s="4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2"/>
      <c r="B46" s="2"/>
      <c r="C46" s="48"/>
      <c r="D46" s="48"/>
      <c r="E46" s="48"/>
      <c r="F46" s="4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2"/>
      <c r="B47" s="2"/>
      <c r="C47" s="48"/>
      <c r="D47" s="48"/>
      <c r="E47" s="48"/>
      <c r="F47" s="4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2"/>
      <c r="B48" s="2"/>
      <c r="C48" s="48"/>
      <c r="D48" s="48"/>
      <c r="E48" s="48"/>
      <c r="F48" s="4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2"/>
      <c r="B49" s="2"/>
      <c r="C49" s="48"/>
      <c r="D49" s="48"/>
      <c r="E49" s="48"/>
      <c r="F49" s="4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2"/>
      <c r="B50" s="2"/>
      <c r="C50" s="48"/>
      <c r="D50" s="48"/>
      <c r="E50" s="48"/>
      <c r="F50" s="4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2"/>
      <c r="B51" s="2"/>
      <c r="C51" s="48"/>
      <c r="D51" s="48"/>
      <c r="E51" s="48"/>
      <c r="F51" s="4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2"/>
      <c r="B52" s="2"/>
      <c r="C52" s="48"/>
      <c r="D52" s="48"/>
      <c r="E52" s="48"/>
      <c r="F52" s="4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2"/>
      <c r="B53" s="2"/>
      <c r="C53" s="48"/>
      <c r="D53" s="48"/>
      <c r="E53" s="48"/>
      <c r="F53" s="4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2"/>
      <c r="B54" s="2"/>
      <c r="C54" s="48"/>
      <c r="D54" s="48"/>
      <c r="E54" s="48"/>
      <c r="F54" s="4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2"/>
      <c r="B55" s="2"/>
      <c r="C55" s="48"/>
      <c r="D55" s="48"/>
      <c r="E55" s="48"/>
      <c r="F55" s="4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2"/>
      <c r="B56" s="2"/>
      <c r="C56" s="48"/>
      <c r="D56" s="48"/>
      <c r="E56" s="48"/>
      <c r="F56" s="4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2"/>
      <c r="B57" s="2"/>
      <c r="C57" s="48"/>
      <c r="D57" s="48"/>
      <c r="E57" s="48"/>
      <c r="F57" s="4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2"/>
      <c r="B58" s="2"/>
      <c r="C58" s="48"/>
      <c r="D58" s="48"/>
      <c r="E58" s="48"/>
      <c r="F58" s="4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2"/>
      <c r="B59" s="2"/>
      <c r="C59" s="48"/>
      <c r="D59" s="48"/>
      <c r="E59" s="48"/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2"/>
      <c r="B60" s="2"/>
      <c r="C60" s="48"/>
      <c r="D60" s="48"/>
      <c r="E60" s="48"/>
      <c r="F60" s="4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7:26" ht="1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7:26" ht="1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7:26" ht="1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7:26" ht="1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7:26" ht="1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7:26" ht="1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7:26" ht="1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7:26" ht="1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7:26" ht="1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7:26" ht="1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7:26" ht="1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7:26" ht="1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7:26" ht="1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7:26" ht="1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7:26" ht="1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7:26" ht="1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7:26" ht="1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7:26" ht="1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7:26" ht="1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7:26" ht="1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7:26" ht="1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7:26" ht="1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7:26" ht="1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7:26" ht="1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7:26" ht="1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7:26" ht="1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7:26" ht="1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7:26" ht="1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7:26" ht="1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7:26" ht="1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7:26" ht="1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7:26" ht="1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7:26" ht="1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7:26" ht="1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7:26" ht="1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7:26" ht="1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7:26" ht="1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7:26" ht="1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7:26" ht="1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7:26" ht="1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7:26" ht="1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7:26" ht="1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7:26" ht="15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7:26" ht="1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7:26" ht="1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7:26" ht="1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7:26" ht="1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7:26" ht="1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7:26" ht="15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7:26" ht="15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7:26" ht="15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7:26" ht="15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7:26" ht="15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7:26" ht="15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7:26" ht="15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7:26" ht="15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7:26" ht="15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7:26" ht="15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7:26" ht="15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7:26" ht="15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7:26" ht="15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7:26" ht="15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7:26" ht="15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7:26" ht="1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7:26" ht="15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7:26" ht="15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7:26" ht="15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</sheetData>
  <sheetProtection password="EBC7" sheet="1" objects="1" scenarios="1"/>
  <protectedRanges>
    <protectedRange sqref="B8:B10 E12:E13 B12:B23 A26:F111" name="Диапазон1"/>
  </protectedRanges>
  <mergeCells count="46">
    <mergeCell ref="C60:F60"/>
    <mergeCell ref="C35:F35"/>
    <mergeCell ref="C36:F36"/>
    <mergeCell ref="C56:F56"/>
    <mergeCell ref="C57:F57"/>
    <mergeCell ref="C58:F58"/>
    <mergeCell ref="C59:F59"/>
    <mergeCell ref="C51:F51"/>
    <mergeCell ref="C52:F52"/>
    <mergeCell ref="C38:F38"/>
    <mergeCell ref="C39:F39"/>
    <mergeCell ref="C40:F40"/>
    <mergeCell ref="C41:F41"/>
    <mergeCell ref="C42:F42"/>
    <mergeCell ref="C43:F43"/>
    <mergeCell ref="C53:F53"/>
    <mergeCell ref="C34:F34"/>
    <mergeCell ref="C54:F54"/>
    <mergeCell ref="C55:F55"/>
    <mergeCell ref="C44:F44"/>
    <mergeCell ref="C45:F45"/>
    <mergeCell ref="C46:F46"/>
    <mergeCell ref="C47:F47"/>
    <mergeCell ref="C48:F48"/>
    <mergeCell ref="C49:F49"/>
    <mergeCell ref="C50:F50"/>
    <mergeCell ref="B23:F23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B21:F21"/>
    <mergeCell ref="A3:F7"/>
    <mergeCell ref="C25:F25"/>
    <mergeCell ref="B15:F15"/>
    <mergeCell ref="B16:F16"/>
    <mergeCell ref="B17:F17"/>
    <mergeCell ref="B22:F22"/>
    <mergeCell ref="B10:F11"/>
    <mergeCell ref="B19:D19"/>
    <mergeCell ref="D20:F20"/>
  </mergeCells>
  <dataValidations count="3">
    <dataValidation type="list" allowBlank="1" showInputMessage="1" showErrorMessage="1" sqref="B8">
      <formula1>$AE$8:$AE$10</formula1>
    </dataValidation>
    <dataValidation type="list" allowBlank="1" showInputMessage="1" showErrorMessage="1" sqref="B9">
      <formula1>$AF$8:$AF$11</formula1>
    </dataValidation>
    <dataValidation type="list" allowBlank="1" showInputMessage="1" showErrorMessage="1" sqref="B20">
      <formula1>$AG$8:$AG$12</formula1>
    </dataValidation>
  </dataValidations>
  <hyperlinks>
    <hyperlink ref="E1" r:id="rId1" display="remont@makita-online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Власенко</cp:lastModifiedBy>
  <cp:lastPrinted>2011-05-18T09:47:10Z</cp:lastPrinted>
  <dcterms:created xsi:type="dcterms:W3CDTF">2011-05-17T18:51:20Z</dcterms:created>
  <dcterms:modified xsi:type="dcterms:W3CDTF">2014-09-12T13:28:22Z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